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<sst xmlns="http://schemas.openxmlformats.org/spreadsheetml/2006/main" count="243" uniqueCount="124">
  <si>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</si>
  <si>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</si>
  <si>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</si>
  <si>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</si>
  <si>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</si>
  <si>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</si>
  <si>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</si>
  <si>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</si>
  <si>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</si>
  <si>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</si>
  <si>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</si>
  <si>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</si>
  <si>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</si>
  <si>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</si>
  <si>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</si>
  <si>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</si>
  <si>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</si>
  <si>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</si>
  <si>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</si>
  <si>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</si>
  <si>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</si>
  <si>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</si>
  <si>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</si>
  <si>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</si>
  <si>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</si>
  <si>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</si>
  <si>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</si>
  <si>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</si>
  <si>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</si>
  <si>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</si>
  <si>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</si>
  <si>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</si>
  <si>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</si>
  <si>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</si>
  <si>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</si>
  <si>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</si>
  <si>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</si>
  <si>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</si>
  <si>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</si>
  <si>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</si>
  <si>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</si>
  <si>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</si>
  <si>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</si>
  <si>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</si>
  <si>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</si>
  <si>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</si>
  <si>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</si>
  <si>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</si>
  <si>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</si>
  <si>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</si>
  <si>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</si>
  <si>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</si>
  <si>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</si>
  <si>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</si>
  <si>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</si>
  <si>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</si>
  <si>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</si>
  <si>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</si>
  <si>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</si>
  <si>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</si>
  <si>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</si>
  <si>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</si>
  <si>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</si>
  <si>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</si>
  <si>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 xml:space="preserve">                                                                                Članak 7.</t>
  </si>
  <si>
    <t>Dostaviti:</t>
  </si>
  <si>
    <t>1. Grad Šibenik - ovdje</t>
  </si>
  <si>
    <t xml:space="preserve">    urednica "Službenog glasnika Grada Šibenika"</t>
  </si>
  <si>
    <t>3. Upravni odjel za financije - ovdje</t>
  </si>
  <si>
    <t>4. Dokumentacija - ovdje</t>
  </si>
  <si>
    <t xml:space="preserve">      5. Arhiv - ovdje</t>
  </si>
  <si>
    <t>1043  IZGRADNJA CENTRA ZA GOSPODARENJE OTPADOM BIKARAC</t>
  </si>
  <si>
    <t>71 Prihodi od prodaje neproizvedene dugotrajne imovine</t>
  </si>
  <si>
    <t>1051 PODUZETNIČKE ZONE</t>
  </si>
  <si>
    <t>1052 TURISTIČKI ŠIBENIK</t>
  </si>
  <si>
    <t>1019 KNJIŽNA DJELATNOST</t>
  </si>
  <si>
    <t>2. Državni ured za reviziju - Šibenik (s povratnicom)</t>
  </si>
  <si>
    <t>3. Ministarstvo financija (s povratnicom)</t>
  </si>
  <si>
    <t>1055 UDRUGE GRAĐANA</t>
  </si>
  <si>
    <t>1056 GOSPODARENJE GRADSKOM IMOVINOM</t>
  </si>
  <si>
    <t>Razdjel 001 TAJNIŠTVO GRADA</t>
  </si>
  <si>
    <t>Glava 00101 TAJNIŠTVO GRADA</t>
  </si>
  <si>
    <t>Glava 00102 URED GRADONAČELNIKA</t>
  </si>
  <si>
    <t>Razdjel 002 UPRAVNI ODJEL ZA FINANCIJE</t>
  </si>
  <si>
    <t>Razdjel 003 UPRAVNI ODJEL ZA DRUŠTVENE DJELATNOSTI</t>
  </si>
  <si>
    <t>Glava 00302 OSNOVNO ŠKOLSTVO</t>
  </si>
  <si>
    <t>Razdjel 004 UPRAVNI ODJEL ZA PROSTORNO PLANIRANJE I ZAŠTITU OKOLIŠA</t>
  </si>
  <si>
    <t xml:space="preserve">Razdjel 005 UPRAVNI ODJEL ZA KOMUNALNE DJELATNOSTI </t>
  </si>
  <si>
    <t>Glava 00501 KOMUNALNE DJELATNOSTI</t>
  </si>
  <si>
    <t xml:space="preserve">Razdjel 006 UPRAVNI ODJEL ZA GOSPODARSTVO, PODUZETNIŠTVO I RAZVOJ </t>
  </si>
  <si>
    <t>Glava 00601 GOSPODARSTVO, PODUZETNIŠTVO I RAZVOJ</t>
  </si>
  <si>
    <t>Razdjel 007 UPRAVNI ODJEL ZA GOSPODARENJE GRADSKOM IMOVINOM</t>
  </si>
  <si>
    <t>1032 ZAŠTITA OKOLIŠA I ENERGETSKA UČINKOVITOST</t>
  </si>
  <si>
    <t>1054 PROJEKTI SUFINANCIRANI OD NACIONALNIH I EU SREDSTAVA</t>
  </si>
  <si>
    <t>1057 RAZVOJ VISOKOŠKOLSKOG OBRAZOVANJA</t>
  </si>
  <si>
    <t>51 Izdaci za dane zajmove</t>
  </si>
  <si>
    <t>1058 GALERIJSKA DJELATNOST</t>
  </si>
  <si>
    <t>1053 UREĐENJE PLAŽA I OBALA</t>
  </si>
  <si>
    <t>1045 OBVEZATNA PREVENTIVNA DEZINSEKCIJA, DERATIZACIJA, ADULTICIDNO TRETIRANJE KOMARACA TE LOV I ZBRINJAVANJE PASA LUTALICA</t>
  </si>
  <si>
    <t>1044 TEKUĆE I INVESTICIJSKO ODRŽAVANJE STANOVA I ZAJEDNIČKIH DIJELOVA ZGRADA</t>
  </si>
  <si>
    <t>Projekcija 2017.</t>
  </si>
  <si>
    <t>Projekcija 2018.</t>
  </si>
  <si>
    <t>Rashodi i izdaci po projekciji za 2017. i 2018. godinu utvrđuju se po nositeljima, korisnicima i posebnim namjenama kako slijedi:</t>
  </si>
  <si>
    <t>Prihodi i primici po projekciji za 2017. i 2018. godinu utvrđuju se kako slijedi:</t>
  </si>
  <si>
    <t>Proračun Grada Šibenika za 2016. godinu i projekcije za 2017. i 2018. godinu objavit će se u "Službenom glasniku Grada Šibenika", a stupaju na snagu 1. siječnja 2016. godine.</t>
  </si>
  <si>
    <t>Klasa: 400-06/15-01/58</t>
  </si>
  <si>
    <t xml:space="preserve">                       PROJEKCIJE GRADA ŠIBENIKA ZA 2017. I 2018. GODINU</t>
  </si>
  <si>
    <t>Glava 00202-33706 JAVNA VATROGASNA POSTROJBA I DVD</t>
  </si>
  <si>
    <t>Glava 00303 PREDŠKOLSKI ODGOJ - VRTIĆI GRADA ŠIBENIKA</t>
  </si>
  <si>
    <t>Glava 00304-33771 MUZEJ GRADA</t>
  </si>
  <si>
    <t>Glava 00305-33675 GRADSKA KNJIŽNICA</t>
  </si>
  <si>
    <t>Glava 00306-33667 HRVATSKO NARODNO KAZALIŠTE U ŠIBENIKU</t>
  </si>
  <si>
    <t>Glava 00307-46132 PROGRAM JAVNIH POTREBA U SPORTU</t>
  </si>
  <si>
    <t>Glava 00308-34081 GALERIJA SV. KRŠEVANA</t>
  </si>
  <si>
    <t>Glava 00201 FINANCIJE</t>
  </si>
  <si>
    <t>Glava 00301 DRUŠTVENE DJELATNOSTI</t>
  </si>
  <si>
    <t>Glava 00401 PROSTORNO PLANIRANJE I ZAŠTITA OKOLIŠA</t>
  </si>
  <si>
    <t>Glava 00701 GOSPODARENJE GRADSKOM IMOVINOM</t>
  </si>
  <si>
    <t>PROJEKCIJE RASHODA  I MANJKA GRADA ŠIBENIKA</t>
  </si>
  <si>
    <t>922 MANJAK PRIHODA</t>
  </si>
  <si>
    <t xml:space="preserve">       dr.sc. Ivica Poljičak</t>
  </si>
  <si>
    <t xml:space="preserve">    Predsjednik Gradskog vijeća</t>
  </si>
  <si>
    <t>Urbroj: 2182/01-06-15-1</t>
  </si>
  <si>
    <t>Šibenik,  22. prosinca 2015.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</si>
</sst>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5" fillId="2" borderId="0" xfId="0" applyFont="1" applyFill="1" applyAlignment="1">
      <alignment horizontal="left" wrapText="1" indent="1"/>
    </xf>
    <xf numFmtId="4" fontId="5" fillId="2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59"/>
  <sheetViews>
    <sheetView tabSelected="1" zoomScale="130" zoomScaleNormal="130" zoomScalePageLayoutView="0" workbookViewId="0" topLeftCell="A1">
      <selection activeCell="B248" sqref="B248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6.5">
      <c r="B4" s="22" t="s">
        <v>106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61</v>
      </c>
    </row>
    <row r="9" ht="15.75" customHeight="1">
      <c r="B9" s="6"/>
    </row>
    <row r="10" spans="2:4" ht="15.75" customHeight="1">
      <c r="B10" s="27" t="s">
        <v>103</v>
      </c>
      <c r="C10" s="27"/>
      <c r="D10"/>
    </row>
    <row r="11" ht="15.75" customHeight="1">
      <c r="B11" s="6"/>
    </row>
    <row r="12" ht="15.75" customHeight="1">
      <c r="B12" s="5"/>
    </row>
    <row r="13" spans="2:4" ht="21" customHeight="1">
      <c r="B13" s="23" t="s">
        <v>8</v>
      </c>
      <c r="C13" s="23" t="s">
        <v>100</v>
      </c>
      <c r="D13" s="23" t="s">
        <v>101</v>
      </c>
    </row>
    <row r="14" spans="2:4" ht="36" customHeight="1">
      <c r="B14" s="7" t="s">
        <v>62</v>
      </c>
      <c r="C14" s="8">
        <f>C16+C24+C28</f>
        <v>208600000</v>
      </c>
      <c r="D14" s="8">
        <f>D16+D24+D28</f>
        <v>209800000</v>
      </c>
    </row>
    <row r="15" spans="2:4" ht="16.5" customHeight="1">
      <c r="B15" s="20"/>
      <c r="C15" s="21"/>
      <c r="D15" s="21"/>
    </row>
    <row r="16" spans="2:4" ht="22.5" customHeight="1">
      <c r="B16" s="9" t="s">
        <v>9</v>
      </c>
      <c r="C16" s="10">
        <f>C17+C18+C19+C20+C21+C22</f>
        <v>201300000</v>
      </c>
      <c r="D16" s="10">
        <f>D17+D18+D19+D20+D21+D22</f>
        <v>202400000</v>
      </c>
    </row>
    <row r="17" spans="2:4" ht="15.75" customHeight="1">
      <c r="B17" s="3" t="s">
        <v>10</v>
      </c>
      <c r="C17" s="4">
        <v>82000000</v>
      </c>
      <c r="D17" s="4">
        <v>82500000</v>
      </c>
    </row>
    <row r="18" spans="2:4" ht="25.5">
      <c r="B18" s="3" t="s">
        <v>16</v>
      </c>
      <c r="C18" s="4">
        <v>39000000</v>
      </c>
      <c r="D18" s="4">
        <v>39000000</v>
      </c>
    </row>
    <row r="19" spans="2:4" ht="15.75" customHeight="1">
      <c r="B19" s="3" t="s">
        <v>11</v>
      </c>
      <c r="C19" s="4">
        <v>13000000</v>
      </c>
      <c r="D19" s="4">
        <v>13500000</v>
      </c>
    </row>
    <row r="20" spans="2:4" ht="25.5">
      <c r="B20" s="3" t="s">
        <v>17</v>
      </c>
      <c r="C20" s="4">
        <v>55500000</v>
      </c>
      <c r="D20" s="4">
        <v>55500000</v>
      </c>
    </row>
    <row r="21" spans="2:4" ht="25.5">
      <c r="B21" s="3" t="s">
        <v>18</v>
      </c>
      <c r="C21" s="4">
        <v>4500000</v>
      </c>
      <c r="D21" s="4">
        <v>4500000</v>
      </c>
    </row>
    <row r="22" spans="2:4" ht="15">
      <c r="B22" s="3" t="s">
        <v>19</v>
      </c>
      <c r="C22" s="4">
        <v>7300000</v>
      </c>
      <c r="D22" s="4">
        <v>7400000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7200000</v>
      </c>
      <c r="D24" s="10">
        <f>D25+D26</f>
        <v>7300000</v>
      </c>
    </row>
    <row r="25" spans="2:4" ht="15.75" customHeight="1">
      <c r="B25" s="3" t="s">
        <v>72</v>
      </c>
      <c r="C25" s="4">
        <v>5500000</v>
      </c>
      <c r="D25" s="4">
        <v>5500000</v>
      </c>
    </row>
    <row r="26" spans="2:4" ht="15.75" customHeight="1">
      <c r="B26" s="3" t="s">
        <v>13</v>
      </c>
      <c r="C26" s="4">
        <v>1700000</v>
      </c>
      <c r="D26" s="4">
        <v>1800000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100000</v>
      </c>
      <c r="D28" s="10">
        <f>D29</f>
        <v>100000</v>
      </c>
    </row>
    <row r="29" spans="2:4" ht="15.75" customHeight="1">
      <c r="B29" s="3" t="s">
        <v>15</v>
      </c>
      <c r="C29" s="4">
        <v>100000</v>
      </c>
      <c r="D29" s="4">
        <v>100000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63</v>
      </c>
    </row>
    <row r="38" ht="13.5" customHeight="1">
      <c r="B38" s="5"/>
    </row>
    <row r="39" spans="2:4" ht="30.75" customHeight="1">
      <c r="B39" s="28" t="s">
        <v>102</v>
      </c>
      <c r="C39" s="28"/>
      <c r="D39" s="28"/>
    </row>
    <row r="41" spans="2:4" ht="18.75" customHeight="1">
      <c r="B41" s="23" t="s">
        <v>8</v>
      </c>
      <c r="C41" s="23" t="s">
        <v>100</v>
      </c>
      <c r="D41" s="23" t="s">
        <v>101</v>
      </c>
    </row>
    <row r="42" spans="2:4" ht="38.25" customHeight="1">
      <c r="B42" s="7" t="s">
        <v>118</v>
      </c>
      <c r="C42" s="8">
        <f>C43+C57+C79+C166+C182+C225+C206+C239</f>
        <v>208600000</v>
      </c>
      <c r="D42" s="8">
        <f>D43+D57+D79+D166+D182+D225+D206+D239</f>
        <v>209800000</v>
      </c>
    </row>
    <row r="43" spans="2:4" ht="20.25" customHeight="1">
      <c r="B43" s="11" t="s">
        <v>80</v>
      </c>
      <c r="C43" s="12">
        <f>C44+C52</f>
        <v>2546000</v>
      </c>
      <c r="D43" s="12">
        <f>D44+D52</f>
        <v>2546000</v>
      </c>
    </row>
    <row r="44" spans="2:4" ht="15.75">
      <c r="B44" s="11" t="s">
        <v>81</v>
      </c>
      <c r="C44" s="12">
        <f>C45+C48</f>
        <v>2060000</v>
      </c>
      <c r="D44" s="12">
        <f>D45+D48</f>
        <v>2060000</v>
      </c>
    </row>
    <row r="45" spans="2:4" ht="15.75">
      <c r="B45" s="13" t="s">
        <v>23</v>
      </c>
      <c r="C45" s="14">
        <f>C46+C47</f>
        <v>1530000</v>
      </c>
      <c r="D45" s="14">
        <f>D46+D47</f>
        <v>1530000</v>
      </c>
    </row>
    <row r="46" spans="2:4" ht="15">
      <c r="B46" s="15" t="s">
        <v>0</v>
      </c>
      <c r="C46" s="2">
        <v>970000</v>
      </c>
      <c r="D46" s="2">
        <v>970000</v>
      </c>
    </row>
    <row r="47" spans="2:4" ht="15">
      <c r="B47" s="15" t="s">
        <v>1</v>
      </c>
      <c r="C47" s="2">
        <v>560000</v>
      </c>
      <c r="D47" s="2">
        <v>560000</v>
      </c>
    </row>
    <row r="48" spans="2:4" ht="15.75">
      <c r="B48" s="13" t="s">
        <v>24</v>
      </c>
      <c r="C48" s="14">
        <f>C51+C50+C49</f>
        <v>530000</v>
      </c>
      <c r="D48" s="14">
        <f>D51+D50+D49</f>
        <v>530000</v>
      </c>
    </row>
    <row r="49" spans="2:4" ht="15">
      <c r="B49" s="15" t="s">
        <v>2</v>
      </c>
      <c r="C49" s="2">
        <v>230000</v>
      </c>
      <c r="D49" s="2">
        <v>230000</v>
      </c>
    </row>
    <row r="50" spans="2:4" ht="15">
      <c r="B50" s="15" t="s">
        <v>0</v>
      </c>
      <c r="C50" s="2">
        <v>100000</v>
      </c>
      <c r="D50" s="2">
        <v>100000</v>
      </c>
    </row>
    <row r="51" spans="2:4" ht="15">
      <c r="B51" s="15" t="s">
        <v>20</v>
      </c>
      <c r="C51" s="2">
        <v>200000</v>
      </c>
      <c r="D51" s="2">
        <v>200000</v>
      </c>
    </row>
    <row r="52" spans="2:4" ht="15.75">
      <c r="B52" s="11" t="s">
        <v>82</v>
      </c>
      <c r="C52" s="12">
        <f>C53+C55</f>
        <v>486000</v>
      </c>
      <c r="D52" s="12">
        <f>D53+D55</f>
        <v>486000</v>
      </c>
    </row>
    <row r="53" spans="2:4" ht="15.75">
      <c r="B53" s="13" t="s">
        <v>25</v>
      </c>
      <c r="C53" s="14">
        <f>C54</f>
        <v>60000</v>
      </c>
      <c r="D53" s="14">
        <f>D54</f>
        <v>60000</v>
      </c>
    </row>
    <row r="54" spans="2:4" ht="15">
      <c r="B54" s="15" t="s">
        <v>0</v>
      </c>
      <c r="C54" s="2">
        <v>60000</v>
      </c>
      <c r="D54" s="2">
        <v>60000</v>
      </c>
    </row>
    <row r="55" spans="2:4" ht="15.75">
      <c r="B55" s="13" t="s">
        <v>26</v>
      </c>
      <c r="C55" s="14">
        <f>C56</f>
        <v>426000</v>
      </c>
      <c r="D55" s="14">
        <f>D56</f>
        <v>426000</v>
      </c>
    </row>
    <row r="56" spans="2:4" ht="15">
      <c r="B56" s="15" t="s">
        <v>0</v>
      </c>
      <c r="C56" s="2">
        <v>426000</v>
      </c>
      <c r="D56" s="2">
        <v>426000</v>
      </c>
    </row>
    <row r="57" spans="2:4" ht="22.5" customHeight="1">
      <c r="B57" s="11" t="s">
        <v>83</v>
      </c>
      <c r="C57" s="12">
        <f>C58+C70</f>
        <v>45912000</v>
      </c>
      <c r="D57" s="12">
        <f>D58+D70</f>
        <v>46112000</v>
      </c>
    </row>
    <row r="58" spans="2:4" ht="15.75">
      <c r="B58" s="11" t="s">
        <v>114</v>
      </c>
      <c r="C58" s="12">
        <f>C59</f>
        <v>31805000</v>
      </c>
      <c r="D58" s="12">
        <f>D59</f>
        <v>32005000</v>
      </c>
    </row>
    <row r="59" spans="2:4" ht="15.75">
      <c r="B59" s="13" t="s">
        <v>27</v>
      </c>
      <c r="C59" s="14">
        <f>SUM(C60:C69)</f>
        <v>31805000</v>
      </c>
      <c r="D59" s="14">
        <f>SUM(D60:D69)</f>
        <v>32005000</v>
      </c>
    </row>
    <row r="60" spans="2:4" ht="15">
      <c r="B60" s="15" t="s">
        <v>2</v>
      </c>
      <c r="C60" s="2">
        <v>12930000</v>
      </c>
      <c r="D60" s="2">
        <v>12930000</v>
      </c>
    </row>
    <row r="61" spans="2:4" ht="15">
      <c r="B61" s="15" t="s">
        <v>0</v>
      </c>
      <c r="C61" s="2">
        <v>7600000</v>
      </c>
      <c r="D61" s="2">
        <v>7700000</v>
      </c>
    </row>
    <row r="62" spans="2:4" ht="15">
      <c r="B62" s="15" t="s">
        <v>3</v>
      </c>
      <c r="C62" s="2">
        <v>1800000</v>
      </c>
      <c r="D62" s="2">
        <v>1800000</v>
      </c>
    </row>
    <row r="63" spans="2:4" ht="15">
      <c r="B63" s="15" t="s">
        <v>6</v>
      </c>
      <c r="C63" s="2">
        <v>3500000</v>
      </c>
      <c r="D63" s="2">
        <v>3500000</v>
      </c>
    </row>
    <row r="64" spans="2:4" ht="15">
      <c r="B64" s="15" t="s">
        <v>20</v>
      </c>
      <c r="C64" s="2">
        <v>100000</v>
      </c>
      <c r="D64" s="2">
        <v>100000</v>
      </c>
    </row>
    <row r="65" spans="2:4" ht="15">
      <c r="B65" s="15" t="s">
        <v>1</v>
      </c>
      <c r="C65" s="2">
        <v>120000</v>
      </c>
      <c r="D65" s="2">
        <v>120000</v>
      </c>
    </row>
    <row r="66" spans="2:4" ht="15">
      <c r="B66" s="15" t="s">
        <v>21</v>
      </c>
      <c r="C66" s="2">
        <v>25000</v>
      </c>
      <c r="D66" s="2">
        <v>25000</v>
      </c>
    </row>
    <row r="67" spans="2:4" ht="15">
      <c r="B67" s="15" t="s">
        <v>4</v>
      </c>
      <c r="C67" s="2">
        <v>630000</v>
      </c>
      <c r="D67" s="2">
        <v>630000</v>
      </c>
    </row>
    <row r="68" spans="2:4" ht="15">
      <c r="B68" s="15" t="s">
        <v>95</v>
      </c>
      <c r="C68" s="2">
        <v>2000000</v>
      </c>
      <c r="D68" s="2">
        <v>0</v>
      </c>
    </row>
    <row r="69" spans="2:4" ht="15">
      <c r="B69" s="15" t="s">
        <v>22</v>
      </c>
      <c r="C69" s="2">
        <v>3100000</v>
      </c>
      <c r="D69" s="2">
        <v>5200000</v>
      </c>
    </row>
    <row r="70" spans="2:4" ht="25.5">
      <c r="B70" s="11" t="s">
        <v>107</v>
      </c>
      <c r="C70" s="12">
        <f>C71</f>
        <v>14107000</v>
      </c>
      <c r="D70" s="12">
        <f>D71</f>
        <v>14107000</v>
      </c>
    </row>
    <row r="71" spans="2:4" ht="15.75">
      <c r="B71" s="13" t="s">
        <v>28</v>
      </c>
      <c r="C71" s="14">
        <f>SUM(C72:C77)</f>
        <v>14107000</v>
      </c>
      <c r="D71" s="14">
        <f>SUM(D72:D77)</f>
        <v>14107000</v>
      </c>
    </row>
    <row r="72" spans="2:4" ht="15">
      <c r="B72" s="15" t="s">
        <v>2</v>
      </c>
      <c r="C72" s="2">
        <v>8515000</v>
      </c>
      <c r="D72" s="2">
        <v>8515000</v>
      </c>
    </row>
    <row r="73" spans="2:4" ht="15">
      <c r="B73" s="15" t="s">
        <v>0</v>
      </c>
      <c r="C73" s="2">
        <v>1200000</v>
      </c>
      <c r="D73" s="2">
        <v>1200000</v>
      </c>
    </row>
    <row r="74" spans="2:4" ht="15">
      <c r="B74" s="15" t="s">
        <v>3</v>
      </c>
      <c r="C74" s="2">
        <v>2000</v>
      </c>
      <c r="D74" s="2">
        <v>2000</v>
      </c>
    </row>
    <row r="75" spans="2:4" ht="22.5">
      <c r="B75" s="15" t="s">
        <v>7</v>
      </c>
      <c r="C75" s="2">
        <v>120000</v>
      </c>
      <c r="D75" s="2">
        <v>120000</v>
      </c>
    </row>
    <row r="76" spans="2:4" ht="15">
      <c r="B76" s="15" t="s">
        <v>1</v>
      </c>
      <c r="C76" s="2">
        <v>2200000</v>
      </c>
      <c r="D76" s="2">
        <v>2200000</v>
      </c>
    </row>
    <row r="77" spans="2:4" ht="15">
      <c r="B77" s="15" t="s">
        <v>4</v>
      </c>
      <c r="C77" s="2">
        <v>2070000</v>
      </c>
      <c r="D77" s="2">
        <v>2070000</v>
      </c>
    </row>
    <row r="78" spans="2:4" ht="18.75" customHeight="1">
      <c r="B78" s="23" t="s">
        <v>8</v>
      </c>
      <c r="C78" s="23" t="s">
        <v>100</v>
      </c>
      <c r="D78" s="23" t="s">
        <v>101</v>
      </c>
    </row>
    <row r="79" spans="2:4" ht="22.5" customHeight="1">
      <c r="B79" s="11" t="s">
        <v>84</v>
      </c>
      <c r="C79" s="12">
        <f>C80+C102+C110+C118+C129+C136+C148+C161</f>
        <v>86862000</v>
      </c>
      <c r="D79" s="12">
        <f>D80+D102+D110+D118+D129+D136+D148+D161</f>
        <v>85462000</v>
      </c>
    </row>
    <row r="80" spans="2:4" ht="28.5" customHeight="1">
      <c r="B80" s="11" t="s">
        <v>115</v>
      </c>
      <c r="C80" s="12">
        <f>C81+C84+C87+C90+C92+C95+C97+C100</f>
        <v>10685000</v>
      </c>
      <c r="D80" s="12">
        <f>D81+D84+D87+D90+D92+D95+D97+D100</f>
        <v>10685000</v>
      </c>
    </row>
    <row r="81" spans="2:4" ht="15.75">
      <c r="B81" s="13" t="s">
        <v>29</v>
      </c>
      <c r="C81" s="14">
        <f>C83+C82</f>
        <v>275000</v>
      </c>
      <c r="D81" s="14">
        <f>D83+D82</f>
        <v>275000</v>
      </c>
    </row>
    <row r="82" spans="2:4" ht="15">
      <c r="B82" s="15" t="s">
        <v>0</v>
      </c>
      <c r="C82" s="2">
        <v>20000</v>
      </c>
      <c r="D82" s="2">
        <v>20000</v>
      </c>
    </row>
    <row r="83" spans="2:4" ht="15">
      <c r="B83" s="15" t="s">
        <v>1</v>
      </c>
      <c r="C83" s="2">
        <v>255000</v>
      </c>
      <c r="D83" s="2">
        <v>255000</v>
      </c>
    </row>
    <row r="84" spans="2:4" ht="15.75">
      <c r="B84" s="13" t="s">
        <v>30</v>
      </c>
      <c r="C84" s="14">
        <f>C86+C85</f>
        <v>1200000</v>
      </c>
      <c r="D84" s="14">
        <f>D86+D85</f>
        <v>1200000</v>
      </c>
    </row>
    <row r="85" spans="2:4" ht="15">
      <c r="B85" s="15" t="s">
        <v>0</v>
      </c>
      <c r="C85" s="2">
        <v>650000</v>
      </c>
      <c r="D85" s="2">
        <v>650000</v>
      </c>
    </row>
    <row r="86" spans="2:4" ht="15">
      <c r="B86" s="15" t="s">
        <v>1</v>
      </c>
      <c r="C86" s="2">
        <v>550000</v>
      </c>
      <c r="D86" s="2">
        <v>550000</v>
      </c>
    </row>
    <row r="87" spans="2:4" ht="15.75">
      <c r="B87" s="13" t="s">
        <v>31</v>
      </c>
      <c r="C87" s="14">
        <f>C88+C89</f>
        <v>3075000</v>
      </c>
      <c r="D87" s="14">
        <f>D88+D89</f>
        <v>3075000</v>
      </c>
    </row>
    <row r="88" spans="2:4" ht="15">
      <c r="B88" s="15" t="s">
        <v>1</v>
      </c>
      <c r="C88" s="2">
        <v>575000</v>
      </c>
      <c r="D88" s="2">
        <v>575000</v>
      </c>
    </row>
    <row r="89" spans="2:4" ht="15">
      <c r="B89" s="15" t="s">
        <v>5</v>
      </c>
      <c r="C89" s="2">
        <v>2500000</v>
      </c>
      <c r="D89" s="2">
        <v>2500000</v>
      </c>
    </row>
    <row r="90" spans="2:4" ht="15.75">
      <c r="B90" s="13" t="s">
        <v>32</v>
      </c>
      <c r="C90" s="14">
        <f>C91</f>
        <v>550000</v>
      </c>
      <c r="D90" s="14">
        <f>D91</f>
        <v>550000</v>
      </c>
    </row>
    <row r="91" spans="2:4" ht="15">
      <c r="B91" s="15" t="s">
        <v>0</v>
      </c>
      <c r="C91" s="2">
        <v>550000</v>
      </c>
      <c r="D91" s="2">
        <v>550000</v>
      </c>
    </row>
    <row r="92" spans="2:4" ht="15.75">
      <c r="B92" s="13" t="s">
        <v>33</v>
      </c>
      <c r="C92" s="14">
        <f>C93+C94</f>
        <v>4400000</v>
      </c>
      <c r="D92" s="14">
        <f>D93+D94</f>
        <v>4400000</v>
      </c>
    </row>
    <row r="93" spans="2:4" ht="22.5">
      <c r="B93" s="15" t="s">
        <v>7</v>
      </c>
      <c r="C93" s="2">
        <v>4350000</v>
      </c>
      <c r="D93" s="2">
        <v>4350000</v>
      </c>
    </row>
    <row r="94" spans="2:4" ht="15">
      <c r="B94" s="15" t="s">
        <v>1</v>
      </c>
      <c r="C94" s="2">
        <v>50000</v>
      </c>
      <c r="D94" s="2">
        <v>50000</v>
      </c>
    </row>
    <row r="95" spans="2:4" ht="15.75">
      <c r="B95" s="13" t="s">
        <v>34</v>
      </c>
      <c r="C95" s="14">
        <f>C96</f>
        <v>230000</v>
      </c>
      <c r="D95" s="14">
        <f>D96</f>
        <v>230000</v>
      </c>
    </row>
    <row r="96" spans="2:4" ht="15">
      <c r="B96" s="15" t="s">
        <v>1</v>
      </c>
      <c r="C96" s="2">
        <v>230000</v>
      </c>
      <c r="D96" s="2">
        <v>230000</v>
      </c>
    </row>
    <row r="97" spans="2:4" ht="15.75">
      <c r="B97" s="13" t="s">
        <v>35</v>
      </c>
      <c r="C97" s="14">
        <f>C98+C99</f>
        <v>405000</v>
      </c>
      <c r="D97" s="14">
        <f>D98+D99</f>
        <v>405000</v>
      </c>
    </row>
    <row r="98" spans="2:4" ht="22.5">
      <c r="B98" s="15" t="s">
        <v>7</v>
      </c>
      <c r="C98" s="2">
        <v>300000</v>
      </c>
      <c r="D98" s="2">
        <v>300000</v>
      </c>
    </row>
    <row r="99" spans="2:4" ht="15">
      <c r="B99" s="15" t="s">
        <v>1</v>
      </c>
      <c r="C99" s="2">
        <v>105000</v>
      </c>
      <c r="D99" s="2">
        <v>105000</v>
      </c>
    </row>
    <row r="100" spans="2:4" ht="15.75">
      <c r="B100" s="13" t="s">
        <v>78</v>
      </c>
      <c r="C100" s="14">
        <f>C101</f>
        <v>550000</v>
      </c>
      <c r="D100" s="14">
        <f>D101</f>
        <v>550000</v>
      </c>
    </row>
    <row r="101" spans="2:4" ht="15">
      <c r="B101" s="15" t="s">
        <v>1</v>
      </c>
      <c r="C101" s="2">
        <v>550000</v>
      </c>
      <c r="D101" s="2">
        <v>550000</v>
      </c>
    </row>
    <row r="102" spans="2:4" ht="15.75">
      <c r="B102" s="11" t="s">
        <v>85</v>
      </c>
      <c r="C102" s="12">
        <f>C103+C107</f>
        <v>13120000</v>
      </c>
      <c r="D102" s="12">
        <f>D103+D107</f>
        <v>13120000</v>
      </c>
    </row>
    <row r="103" spans="2:4" ht="15.75">
      <c r="B103" s="13" t="s">
        <v>36</v>
      </c>
      <c r="C103" s="14">
        <f>C105+C104+C106</f>
        <v>7750000</v>
      </c>
      <c r="D103" s="14">
        <f>D105+D104+D106</f>
        <v>7750000</v>
      </c>
    </row>
    <row r="104" spans="2:4" ht="15">
      <c r="B104" s="15" t="s">
        <v>2</v>
      </c>
      <c r="C104" s="2">
        <v>230000</v>
      </c>
      <c r="D104" s="2">
        <v>230000</v>
      </c>
    </row>
    <row r="105" spans="2:4" ht="15">
      <c r="B105" s="15" t="s">
        <v>0</v>
      </c>
      <c r="C105" s="2">
        <v>7500000</v>
      </c>
      <c r="D105" s="2">
        <v>7500000</v>
      </c>
    </row>
    <row r="106" spans="2:4" ht="15">
      <c r="B106" s="15" t="s">
        <v>3</v>
      </c>
      <c r="C106" s="2">
        <v>20000</v>
      </c>
      <c r="D106" s="2">
        <v>20000</v>
      </c>
    </row>
    <row r="107" spans="2:4" ht="15.75">
      <c r="B107" s="13" t="s">
        <v>37</v>
      </c>
      <c r="C107" s="14">
        <f>C108+C109</f>
        <v>5370000</v>
      </c>
      <c r="D107" s="14">
        <f>D108+D109</f>
        <v>5370000</v>
      </c>
    </row>
    <row r="108" spans="2:4" ht="15">
      <c r="B108" s="15" t="s">
        <v>4</v>
      </c>
      <c r="C108" s="2">
        <v>4270000</v>
      </c>
      <c r="D108" s="2">
        <v>4270000</v>
      </c>
    </row>
    <row r="109" spans="2:4" ht="15">
      <c r="B109" s="15" t="s">
        <v>5</v>
      </c>
      <c r="C109" s="2">
        <v>1100000</v>
      </c>
      <c r="D109" s="2">
        <v>1100000</v>
      </c>
    </row>
    <row r="110" spans="2:4" ht="25.5">
      <c r="B110" s="11" t="s">
        <v>108</v>
      </c>
      <c r="C110" s="12">
        <f>C111</f>
        <v>28666000</v>
      </c>
      <c r="D110" s="12">
        <f>D111</f>
        <v>28666000</v>
      </c>
    </row>
    <row r="111" spans="2:4" ht="27" customHeight="1">
      <c r="B111" s="13" t="s">
        <v>38</v>
      </c>
      <c r="C111" s="14">
        <f>SUM(C112:C117)</f>
        <v>28666000</v>
      </c>
      <c r="D111" s="14">
        <f>SUM(D112:D117)</f>
        <v>28666000</v>
      </c>
    </row>
    <row r="112" spans="2:4" ht="15">
      <c r="B112" s="15" t="s">
        <v>2</v>
      </c>
      <c r="C112" s="2">
        <v>17250000</v>
      </c>
      <c r="D112" s="2">
        <v>17250000</v>
      </c>
    </row>
    <row r="113" spans="2:4" ht="15">
      <c r="B113" s="15" t="s">
        <v>0</v>
      </c>
      <c r="C113" s="2">
        <v>10500000</v>
      </c>
      <c r="D113" s="2">
        <v>10500000</v>
      </c>
    </row>
    <row r="114" spans="2:4" ht="15">
      <c r="B114" s="15" t="s">
        <v>3</v>
      </c>
      <c r="C114" s="2">
        <v>36000</v>
      </c>
      <c r="D114" s="2">
        <v>36000</v>
      </c>
    </row>
    <row r="115" spans="2:4" ht="15">
      <c r="B115" s="15" t="s">
        <v>1</v>
      </c>
      <c r="C115" s="2">
        <v>30000</v>
      </c>
      <c r="D115" s="2">
        <v>30000</v>
      </c>
    </row>
    <row r="116" spans="2:4" ht="15">
      <c r="B116" s="15" t="s">
        <v>4</v>
      </c>
      <c r="C116" s="2">
        <v>550000</v>
      </c>
      <c r="D116" s="2">
        <v>550000</v>
      </c>
    </row>
    <row r="117" spans="2:4" ht="15">
      <c r="B117" s="15" t="s">
        <v>5</v>
      </c>
      <c r="C117" s="2">
        <v>300000</v>
      </c>
      <c r="D117" s="2">
        <v>300000</v>
      </c>
    </row>
    <row r="118" spans="2:4" ht="15.75">
      <c r="B118" s="11" t="s">
        <v>109</v>
      </c>
      <c r="C118" s="12">
        <f>C119+C124</f>
        <v>10135000</v>
      </c>
      <c r="D118" s="12">
        <f>D119+D124</f>
        <v>10135000</v>
      </c>
    </row>
    <row r="119" spans="2:4" ht="15.75">
      <c r="B119" s="13" t="s">
        <v>39</v>
      </c>
      <c r="C119" s="14">
        <f>SUM(C120:C122)</f>
        <v>2655000</v>
      </c>
      <c r="D119" s="14">
        <f>SUM(D120:D122)</f>
        <v>2655000</v>
      </c>
    </row>
    <row r="120" spans="2:4" ht="15">
      <c r="B120" s="15" t="s">
        <v>2</v>
      </c>
      <c r="C120" s="2">
        <v>2000000</v>
      </c>
      <c r="D120" s="2">
        <v>2000000</v>
      </c>
    </row>
    <row r="121" spans="2:4" ht="15">
      <c r="B121" s="15" t="s">
        <v>0</v>
      </c>
      <c r="C121" s="2">
        <v>630000</v>
      </c>
      <c r="D121" s="2">
        <v>630000</v>
      </c>
    </row>
    <row r="122" spans="2:4" ht="15">
      <c r="B122" s="15" t="s">
        <v>4</v>
      </c>
      <c r="C122" s="2">
        <v>25000</v>
      </c>
      <c r="D122" s="2">
        <v>25000</v>
      </c>
    </row>
    <row r="123" spans="2:4" ht="18.75" customHeight="1">
      <c r="B123" s="23" t="s">
        <v>8</v>
      </c>
      <c r="C123" s="23" t="s">
        <v>100</v>
      </c>
      <c r="D123" s="23" t="s">
        <v>101</v>
      </c>
    </row>
    <row r="124" spans="2:4" ht="15.75">
      <c r="B124" s="13" t="s">
        <v>40</v>
      </c>
      <c r="C124" s="14">
        <f>SUM(C125:C128)</f>
        <v>7480000</v>
      </c>
      <c r="D124" s="14">
        <f>SUM(D125:D128)</f>
        <v>7480000</v>
      </c>
    </row>
    <row r="125" spans="2:4" ht="15">
      <c r="B125" s="15" t="s">
        <v>2</v>
      </c>
      <c r="C125" s="2">
        <v>1800000</v>
      </c>
      <c r="D125" s="2">
        <v>1800000</v>
      </c>
    </row>
    <row r="126" spans="2:4" ht="15">
      <c r="B126" s="15" t="s">
        <v>0</v>
      </c>
      <c r="C126" s="2">
        <v>3630000</v>
      </c>
      <c r="D126" s="2">
        <v>3630000</v>
      </c>
    </row>
    <row r="127" spans="2:4" ht="15">
      <c r="B127" s="15" t="s">
        <v>21</v>
      </c>
      <c r="C127" s="2">
        <v>1000000</v>
      </c>
      <c r="D127" s="2">
        <v>1000000</v>
      </c>
    </row>
    <row r="128" spans="2:4" ht="15">
      <c r="B128" s="15" t="s">
        <v>4</v>
      </c>
      <c r="C128" s="2">
        <v>1050000</v>
      </c>
      <c r="D128" s="2">
        <v>1050000</v>
      </c>
    </row>
    <row r="129" spans="2:4" ht="15.75">
      <c r="B129" s="11" t="s">
        <v>110</v>
      </c>
      <c r="C129" s="12">
        <f>C130+C134</f>
        <v>5461000</v>
      </c>
      <c r="D129" s="12">
        <f>D130+D134</f>
        <v>5461000</v>
      </c>
    </row>
    <row r="130" spans="2:4" ht="15.75">
      <c r="B130" s="13" t="s">
        <v>75</v>
      </c>
      <c r="C130" s="14">
        <f>SUM(C131:C133)</f>
        <v>5401000</v>
      </c>
      <c r="D130" s="14">
        <f>SUM(D131:D133)</f>
        <v>5401000</v>
      </c>
    </row>
    <row r="131" spans="2:4" ht="15">
      <c r="B131" s="15" t="s">
        <v>2</v>
      </c>
      <c r="C131" s="2">
        <v>3220000</v>
      </c>
      <c r="D131" s="2">
        <v>3220000</v>
      </c>
    </row>
    <row r="132" spans="2:4" ht="15">
      <c r="B132" s="15" t="s">
        <v>0</v>
      </c>
      <c r="C132" s="2">
        <v>1281000</v>
      </c>
      <c r="D132" s="2">
        <v>1281000</v>
      </c>
    </row>
    <row r="133" spans="2:4" ht="15">
      <c r="B133" s="15" t="s">
        <v>4</v>
      </c>
      <c r="C133" s="2">
        <v>900000</v>
      </c>
      <c r="D133" s="2">
        <v>900000</v>
      </c>
    </row>
    <row r="134" spans="2:4" ht="15.75">
      <c r="B134" s="13" t="s">
        <v>41</v>
      </c>
      <c r="C134" s="14">
        <f>C135</f>
        <v>60000</v>
      </c>
      <c r="D134" s="14">
        <f>D135</f>
        <v>60000</v>
      </c>
    </row>
    <row r="135" spans="2:4" ht="15">
      <c r="B135" s="15" t="s">
        <v>0</v>
      </c>
      <c r="C135" s="2">
        <v>60000</v>
      </c>
      <c r="D135" s="2">
        <v>60000</v>
      </c>
    </row>
    <row r="136" spans="2:4" ht="25.5">
      <c r="B136" s="11" t="s">
        <v>111</v>
      </c>
      <c r="C136" s="12">
        <f>C137+C141+C143+C145</f>
        <v>6020000</v>
      </c>
      <c r="D136" s="12">
        <f>D137+D141+D143+D145</f>
        <v>6020000</v>
      </c>
    </row>
    <row r="137" spans="2:4" ht="15.75">
      <c r="B137" s="13" t="s">
        <v>42</v>
      </c>
      <c r="C137" s="14">
        <f>SUM(C138:C140)</f>
        <v>3230000</v>
      </c>
      <c r="D137" s="14">
        <f>SUM(D138:D140)</f>
        <v>3230000</v>
      </c>
    </row>
    <row r="138" spans="2:4" ht="15">
      <c r="B138" s="15" t="s">
        <v>2</v>
      </c>
      <c r="C138" s="2">
        <v>2330000</v>
      </c>
      <c r="D138" s="2">
        <v>2330000</v>
      </c>
    </row>
    <row r="139" spans="2:4" ht="15">
      <c r="B139" s="15" t="s">
        <v>0</v>
      </c>
      <c r="C139" s="2">
        <v>850000</v>
      </c>
      <c r="D139" s="2">
        <v>850000</v>
      </c>
    </row>
    <row r="140" spans="2:4" ht="15">
      <c r="B140" s="15" t="s">
        <v>4</v>
      </c>
      <c r="C140" s="2">
        <v>50000</v>
      </c>
      <c r="D140" s="2">
        <v>50000</v>
      </c>
    </row>
    <row r="141" spans="2:4" ht="15.75">
      <c r="B141" s="13" t="s">
        <v>43</v>
      </c>
      <c r="C141" s="14">
        <f>C142</f>
        <v>830000</v>
      </c>
      <c r="D141" s="14">
        <f>D142</f>
        <v>830000</v>
      </c>
    </row>
    <row r="142" spans="2:4" ht="15">
      <c r="B142" s="15" t="s">
        <v>0</v>
      </c>
      <c r="C142" s="2">
        <v>830000</v>
      </c>
      <c r="D142" s="2">
        <v>830000</v>
      </c>
    </row>
    <row r="143" spans="2:4" ht="15.75">
      <c r="B143" s="13" t="s">
        <v>44</v>
      </c>
      <c r="C143" s="14">
        <f>C144</f>
        <v>180000</v>
      </c>
      <c r="D143" s="14">
        <f>D144</f>
        <v>180000</v>
      </c>
    </row>
    <row r="144" spans="2:4" ht="15">
      <c r="B144" s="15" t="s">
        <v>0</v>
      </c>
      <c r="C144" s="2">
        <v>180000</v>
      </c>
      <c r="D144" s="2">
        <v>180000</v>
      </c>
    </row>
    <row r="145" spans="2:4" ht="15.75">
      <c r="B145" s="13" t="s">
        <v>45</v>
      </c>
      <c r="C145" s="14">
        <f>C146+C147</f>
        <v>1780000</v>
      </c>
      <c r="D145" s="14">
        <f>D146+D147</f>
        <v>1780000</v>
      </c>
    </row>
    <row r="146" spans="2:4" ht="15">
      <c r="B146" s="15" t="s">
        <v>0</v>
      </c>
      <c r="C146" s="2">
        <v>1680000</v>
      </c>
      <c r="D146" s="2">
        <v>1680000</v>
      </c>
    </row>
    <row r="147" spans="2:4" ht="15">
      <c r="B147" s="15" t="s">
        <v>4</v>
      </c>
      <c r="C147" s="2">
        <v>100000</v>
      </c>
      <c r="D147" s="2">
        <v>100000</v>
      </c>
    </row>
    <row r="148" spans="2:4" ht="15.75">
      <c r="B148" s="11" t="s">
        <v>112</v>
      </c>
      <c r="C148" s="12">
        <f>C149+C152+C159</f>
        <v>12445000</v>
      </c>
      <c r="D148" s="12">
        <f>D149+D152+D159</f>
        <v>11045000</v>
      </c>
    </row>
    <row r="149" spans="2:4" ht="15.75">
      <c r="B149" s="13" t="s">
        <v>46</v>
      </c>
      <c r="C149" s="14">
        <f>C150+C151</f>
        <v>4590000</v>
      </c>
      <c r="D149" s="14">
        <f>D150+D151</f>
        <v>4590000</v>
      </c>
    </row>
    <row r="150" spans="2:4" ht="22.5">
      <c r="B150" s="15" t="s">
        <v>7</v>
      </c>
      <c r="C150" s="2">
        <v>40000</v>
      </c>
      <c r="D150" s="2">
        <v>40000</v>
      </c>
    </row>
    <row r="151" spans="2:4" ht="15">
      <c r="B151" s="15" t="s">
        <v>1</v>
      </c>
      <c r="C151" s="2">
        <v>4550000</v>
      </c>
      <c r="D151" s="2">
        <v>4550000</v>
      </c>
    </row>
    <row r="152" spans="2:4" ht="15.75">
      <c r="B152" s="13" t="s">
        <v>47</v>
      </c>
      <c r="C152" s="14">
        <f>SUM(C153:C158)</f>
        <v>7640000</v>
      </c>
      <c r="D152" s="14">
        <f>SUM(D153:D158)</f>
        <v>6240000</v>
      </c>
    </row>
    <row r="153" spans="2:4" ht="15">
      <c r="B153" s="15" t="s">
        <v>2</v>
      </c>
      <c r="C153" s="2">
        <v>2480000</v>
      </c>
      <c r="D153" s="2">
        <v>2480000</v>
      </c>
    </row>
    <row r="154" spans="2:4" ht="15">
      <c r="B154" s="15" t="s">
        <v>0</v>
      </c>
      <c r="C154" s="2">
        <v>2600000</v>
      </c>
      <c r="D154" s="2">
        <v>2600000</v>
      </c>
    </row>
    <row r="155" spans="2:4" ht="15">
      <c r="B155" s="15" t="s">
        <v>3</v>
      </c>
      <c r="C155" s="2">
        <v>180000</v>
      </c>
      <c r="D155" s="2">
        <v>180000</v>
      </c>
    </row>
    <row r="156" spans="2:4" ht="15">
      <c r="B156" s="15" t="s">
        <v>4</v>
      </c>
      <c r="C156" s="2">
        <v>100000</v>
      </c>
      <c r="D156" s="2">
        <v>100000</v>
      </c>
    </row>
    <row r="157" spans="2:4" ht="15">
      <c r="B157" s="15" t="s">
        <v>5</v>
      </c>
      <c r="C157" s="2">
        <v>300000</v>
      </c>
      <c r="D157" s="2">
        <v>300000</v>
      </c>
    </row>
    <row r="158" spans="2:4" ht="15">
      <c r="B158" s="15" t="s">
        <v>22</v>
      </c>
      <c r="C158" s="2">
        <v>1980000</v>
      </c>
      <c r="D158" s="2">
        <v>580000</v>
      </c>
    </row>
    <row r="159" spans="2:4" ht="15.75">
      <c r="B159" s="13" t="s">
        <v>48</v>
      </c>
      <c r="C159" s="14">
        <f>C160</f>
        <v>215000</v>
      </c>
      <c r="D159" s="14">
        <f>D160</f>
        <v>215000</v>
      </c>
    </row>
    <row r="160" spans="2:4" ht="15">
      <c r="B160" s="15" t="s">
        <v>1</v>
      </c>
      <c r="C160" s="2">
        <v>215000</v>
      </c>
      <c r="D160" s="2">
        <v>215000</v>
      </c>
    </row>
    <row r="161" spans="2:4" ht="15.75">
      <c r="B161" s="11" t="s">
        <v>113</v>
      </c>
      <c r="C161" s="12">
        <f>C162</f>
        <v>330000</v>
      </c>
      <c r="D161" s="12">
        <f>D162</f>
        <v>330000</v>
      </c>
    </row>
    <row r="162" spans="2:4" ht="15.75">
      <c r="B162" s="13" t="s">
        <v>96</v>
      </c>
      <c r="C162" s="14">
        <f>SUM(C163:C165)</f>
        <v>330000</v>
      </c>
      <c r="D162" s="14">
        <f>SUM(D163:D165)</f>
        <v>330000</v>
      </c>
    </row>
    <row r="163" spans="2:4" ht="15">
      <c r="B163" s="15" t="s">
        <v>2</v>
      </c>
      <c r="C163" s="2">
        <v>142000</v>
      </c>
      <c r="D163" s="2">
        <v>142000</v>
      </c>
    </row>
    <row r="164" spans="2:4" ht="15">
      <c r="B164" s="15" t="s">
        <v>0</v>
      </c>
      <c r="C164" s="2">
        <v>186000</v>
      </c>
      <c r="D164" s="2">
        <v>186000</v>
      </c>
    </row>
    <row r="165" spans="2:4" ht="15">
      <c r="B165" s="15" t="s">
        <v>3</v>
      </c>
      <c r="C165" s="2">
        <v>2000</v>
      </c>
      <c r="D165" s="2">
        <v>2000</v>
      </c>
    </row>
    <row r="166" spans="2:4" ht="27.75" customHeight="1">
      <c r="B166" s="11" t="s">
        <v>86</v>
      </c>
      <c r="C166" s="12">
        <f>C167</f>
        <v>3200000</v>
      </c>
      <c r="D166" s="12">
        <f>D167</f>
        <v>3400000</v>
      </c>
    </row>
    <row r="167" spans="2:4" ht="15.75">
      <c r="B167" s="11" t="s">
        <v>116</v>
      </c>
      <c r="C167" s="12">
        <f>C168+C170+C173+C175+C180</f>
        <v>3200000</v>
      </c>
      <c r="D167" s="12">
        <f>D168+D170+D173+D175+D180</f>
        <v>3400000</v>
      </c>
    </row>
    <row r="168" spans="2:4" ht="15.75">
      <c r="B168" s="13" t="s">
        <v>49</v>
      </c>
      <c r="C168" s="14">
        <f>C169</f>
        <v>700000</v>
      </c>
      <c r="D168" s="14">
        <f>D169</f>
        <v>700000</v>
      </c>
    </row>
    <row r="169" spans="2:4" ht="15">
      <c r="B169" s="15" t="s">
        <v>21</v>
      </c>
      <c r="C169" s="2">
        <v>700000</v>
      </c>
      <c r="D169" s="2">
        <v>700000</v>
      </c>
    </row>
    <row r="170" spans="2:4" ht="15.75">
      <c r="B170" s="13" t="s">
        <v>50</v>
      </c>
      <c r="C170" s="14">
        <f>C171</f>
        <v>600000</v>
      </c>
      <c r="D170" s="14">
        <f>D171</f>
        <v>600000</v>
      </c>
    </row>
    <row r="171" spans="2:4" ht="15">
      <c r="B171" s="15" t="s">
        <v>21</v>
      </c>
      <c r="C171" s="2">
        <v>600000</v>
      </c>
      <c r="D171" s="2">
        <v>600000</v>
      </c>
    </row>
    <row r="172" spans="2:4" ht="19.5" customHeight="1">
      <c r="B172" s="23" t="s">
        <v>8</v>
      </c>
      <c r="C172" s="23" t="s">
        <v>100</v>
      </c>
      <c r="D172" s="23" t="s">
        <v>101</v>
      </c>
    </row>
    <row r="173" spans="2:4" ht="15.75">
      <c r="B173" s="13" t="s">
        <v>51</v>
      </c>
      <c r="C173" s="14">
        <f>C174</f>
        <v>300000</v>
      </c>
      <c r="D173" s="14">
        <f>D174</f>
        <v>300000</v>
      </c>
    </row>
    <row r="174" spans="2:4" ht="15">
      <c r="B174" s="15" t="s">
        <v>21</v>
      </c>
      <c r="C174" s="2">
        <v>300000</v>
      </c>
      <c r="D174" s="2">
        <v>300000</v>
      </c>
    </row>
    <row r="175" spans="2:4" ht="15.75">
      <c r="B175" s="13" t="s">
        <v>92</v>
      </c>
      <c r="C175" s="14">
        <f>SUM(C176:C179)</f>
        <v>1400000</v>
      </c>
      <c r="D175" s="14">
        <f>SUM(D176:D179)</f>
        <v>1500000</v>
      </c>
    </row>
    <row r="176" spans="2:4" ht="15">
      <c r="B176" s="15" t="s">
        <v>0</v>
      </c>
      <c r="C176" s="2">
        <v>50000</v>
      </c>
      <c r="D176" s="2">
        <v>150000</v>
      </c>
    </row>
    <row r="177" spans="2:4" ht="15">
      <c r="B177" s="15" t="s">
        <v>3</v>
      </c>
      <c r="C177" s="2">
        <v>50000</v>
      </c>
      <c r="D177" s="2">
        <v>50000</v>
      </c>
    </row>
    <row r="178" spans="2:4" ht="15">
      <c r="B178" s="15" t="s">
        <v>21</v>
      </c>
      <c r="C178" s="2">
        <v>1000000</v>
      </c>
      <c r="D178" s="2">
        <v>1000000</v>
      </c>
    </row>
    <row r="179" spans="2:4" ht="15">
      <c r="B179" s="15" t="s">
        <v>4</v>
      </c>
      <c r="C179" s="2">
        <v>300000</v>
      </c>
      <c r="D179" s="2">
        <v>300000</v>
      </c>
    </row>
    <row r="180" spans="2:4" ht="15.75">
      <c r="B180" s="13" t="s">
        <v>53</v>
      </c>
      <c r="C180" s="14">
        <f>C181</f>
        <v>200000</v>
      </c>
      <c r="D180" s="14">
        <f>D181</f>
        <v>300000</v>
      </c>
    </row>
    <row r="181" spans="2:4" ht="15" customHeight="1">
      <c r="B181" s="15" t="s">
        <v>21</v>
      </c>
      <c r="C181" s="2">
        <v>200000</v>
      </c>
      <c r="D181" s="2">
        <v>300000</v>
      </c>
    </row>
    <row r="182" spans="2:4" ht="25.5">
      <c r="B182" s="11" t="s">
        <v>87</v>
      </c>
      <c r="C182" s="12">
        <f>C183</f>
        <v>32740000</v>
      </c>
      <c r="D182" s="12">
        <f>D183</f>
        <v>30240000</v>
      </c>
    </row>
    <row r="183" spans="2:4" ht="15.75">
      <c r="B183" s="11" t="s">
        <v>88</v>
      </c>
      <c r="C183" s="12">
        <f>C184+C186+C188+C190+C193+C195+C198+C201+C203</f>
        <v>32740000</v>
      </c>
      <c r="D183" s="12">
        <f>D184+D186+D188+D190+D193+D195+D198+D201+D203</f>
        <v>30240000</v>
      </c>
    </row>
    <row r="184" spans="2:4" ht="25.5">
      <c r="B184" s="13" t="s">
        <v>54</v>
      </c>
      <c r="C184" s="14">
        <f>C185</f>
        <v>230000</v>
      </c>
      <c r="D184" s="14">
        <f>D185</f>
        <v>230000</v>
      </c>
    </row>
    <row r="185" spans="2:4" ht="15">
      <c r="B185" s="15" t="s">
        <v>0</v>
      </c>
      <c r="C185" s="2">
        <v>230000</v>
      </c>
      <c r="D185" s="2">
        <v>230000</v>
      </c>
    </row>
    <row r="186" spans="2:4" ht="15.75">
      <c r="B186" s="13" t="s">
        <v>55</v>
      </c>
      <c r="C186" s="14">
        <f>C187</f>
        <v>3650000</v>
      </c>
      <c r="D186" s="14">
        <f>D187</f>
        <v>3650000</v>
      </c>
    </row>
    <row r="187" spans="2:4" ht="15">
      <c r="B187" s="15" t="s">
        <v>0</v>
      </c>
      <c r="C187" s="2">
        <v>3650000</v>
      </c>
      <c r="D187" s="2">
        <v>3650000</v>
      </c>
    </row>
    <row r="188" spans="2:4" ht="15.75">
      <c r="B188" s="13" t="s">
        <v>56</v>
      </c>
      <c r="C188" s="14">
        <f>C189</f>
        <v>3780000</v>
      </c>
      <c r="D188" s="14">
        <f>D189</f>
        <v>3780000</v>
      </c>
    </row>
    <row r="189" spans="2:4" ht="15">
      <c r="B189" s="15" t="s">
        <v>0</v>
      </c>
      <c r="C189" s="2">
        <v>3780000</v>
      </c>
      <c r="D189" s="2">
        <v>3780000</v>
      </c>
    </row>
    <row r="190" spans="2:4" ht="15.75">
      <c r="B190" s="13" t="s">
        <v>57</v>
      </c>
      <c r="C190" s="14">
        <f>C191+C192</f>
        <v>3300000</v>
      </c>
      <c r="D190" s="14">
        <f>D191+D192</f>
        <v>3300000</v>
      </c>
    </row>
    <row r="191" spans="2:4" ht="15">
      <c r="B191" s="15" t="s">
        <v>0</v>
      </c>
      <c r="C191" s="2">
        <v>3100000</v>
      </c>
      <c r="D191" s="2">
        <v>3100000</v>
      </c>
    </row>
    <row r="192" spans="2:4" ht="15">
      <c r="B192" s="15" t="s">
        <v>4</v>
      </c>
      <c r="C192" s="2">
        <v>200000</v>
      </c>
      <c r="D192" s="2">
        <v>200000</v>
      </c>
    </row>
    <row r="193" spans="2:4" ht="15.75">
      <c r="B193" s="13" t="s">
        <v>58</v>
      </c>
      <c r="C193" s="14">
        <f>C194</f>
        <v>550000</v>
      </c>
      <c r="D193" s="14">
        <f>D194</f>
        <v>550000</v>
      </c>
    </row>
    <row r="194" spans="2:4" ht="15">
      <c r="B194" s="15" t="s">
        <v>0</v>
      </c>
      <c r="C194" s="2">
        <v>550000</v>
      </c>
      <c r="D194" s="2">
        <v>550000</v>
      </c>
    </row>
    <row r="195" spans="2:4" ht="15.75">
      <c r="B195" s="13" t="s">
        <v>59</v>
      </c>
      <c r="C195" s="14">
        <f>C196+C197</f>
        <v>6550000</v>
      </c>
      <c r="D195" s="14">
        <f>D196+D197</f>
        <v>6050000</v>
      </c>
    </row>
    <row r="196" spans="2:4" ht="15">
      <c r="B196" s="15" t="s">
        <v>0</v>
      </c>
      <c r="C196" s="2">
        <v>5550000</v>
      </c>
      <c r="D196" s="2">
        <v>5550000</v>
      </c>
    </row>
    <row r="197" spans="2:4" ht="15">
      <c r="B197" s="15" t="s">
        <v>4</v>
      </c>
      <c r="C197" s="2">
        <v>1000000</v>
      </c>
      <c r="D197" s="2">
        <v>500000</v>
      </c>
    </row>
    <row r="198" spans="2:4" ht="15.75">
      <c r="B198" s="13" t="s">
        <v>60</v>
      </c>
      <c r="C198" s="14">
        <f>SUM(C199:C200)</f>
        <v>11350000</v>
      </c>
      <c r="D198" s="14">
        <f>SUM(D199:D200)</f>
        <v>10650000</v>
      </c>
    </row>
    <row r="199" spans="2:4" ht="15">
      <c r="B199" s="15" t="s">
        <v>21</v>
      </c>
      <c r="C199" s="2">
        <v>200000</v>
      </c>
      <c r="D199" s="2">
        <v>200000</v>
      </c>
    </row>
    <row r="200" spans="2:4" ht="15">
      <c r="B200" s="15" t="s">
        <v>4</v>
      </c>
      <c r="C200" s="2">
        <v>11150000</v>
      </c>
      <c r="D200" s="2">
        <v>10450000</v>
      </c>
    </row>
    <row r="201" spans="2:4" ht="38.25">
      <c r="B201" s="13" t="s">
        <v>98</v>
      </c>
      <c r="C201" s="14">
        <f>C202</f>
        <v>800000</v>
      </c>
      <c r="D201" s="14">
        <f>D202</f>
        <v>800000</v>
      </c>
    </row>
    <row r="202" spans="2:4" ht="15">
      <c r="B202" s="15" t="s">
        <v>0</v>
      </c>
      <c r="C202" s="2">
        <v>800000</v>
      </c>
      <c r="D202" s="2">
        <v>800000</v>
      </c>
    </row>
    <row r="203" spans="2:4" ht="15.75">
      <c r="B203" s="13" t="s">
        <v>97</v>
      </c>
      <c r="C203" s="14">
        <f>C204+C205</f>
        <v>2530000</v>
      </c>
      <c r="D203" s="14">
        <f>D204+D205</f>
        <v>1230000</v>
      </c>
    </row>
    <row r="204" spans="2:4" ht="15">
      <c r="B204" s="15" t="s">
        <v>0</v>
      </c>
      <c r="C204" s="2">
        <v>1230000</v>
      </c>
      <c r="D204" s="2">
        <v>1230000</v>
      </c>
    </row>
    <row r="205" spans="2:4" ht="15">
      <c r="B205" s="15" t="s">
        <v>4</v>
      </c>
      <c r="C205" s="2">
        <v>1300000</v>
      </c>
      <c r="D205" s="2">
        <v>0</v>
      </c>
    </row>
    <row r="206" spans="2:4" ht="28.5" customHeight="1">
      <c r="B206" s="11" t="s">
        <v>89</v>
      </c>
      <c r="C206" s="12">
        <f>C207</f>
        <v>23690000</v>
      </c>
      <c r="D206" s="12">
        <f>D207</f>
        <v>24290000</v>
      </c>
    </row>
    <row r="207" spans="2:4" ht="15.75">
      <c r="B207" s="11" t="s">
        <v>90</v>
      </c>
      <c r="C207" s="12">
        <f>C208+C211+C214+C221</f>
        <v>23690000</v>
      </c>
      <c r="D207" s="12">
        <f>D208+D211+D214+D221</f>
        <v>24290000</v>
      </c>
    </row>
    <row r="208" spans="2:4" ht="15.75">
      <c r="B208" s="13" t="s">
        <v>73</v>
      </c>
      <c r="C208" s="14">
        <f>C209+C210</f>
        <v>1300000</v>
      </c>
      <c r="D208" s="14">
        <f>D209+D210</f>
        <v>1300000</v>
      </c>
    </row>
    <row r="209" spans="2:4" ht="15">
      <c r="B209" s="15" t="s">
        <v>6</v>
      </c>
      <c r="C209" s="2">
        <v>1000000</v>
      </c>
      <c r="D209" s="2">
        <v>1000000</v>
      </c>
    </row>
    <row r="210" spans="2:4" ht="15">
      <c r="B210" s="15" t="s">
        <v>4</v>
      </c>
      <c r="C210" s="2">
        <v>300000</v>
      </c>
      <c r="D210" s="2">
        <v>300000</v>
      </c>
    </row>
    <row r="211" spans="2:4" ht="15.75">
      <c r="B211" s="13" t="s">
        <v>74</v>
      </c>
      <c r="C211" s="14">
        <f>C212</f>
        <v>400000</v>
      </c>
      <c r="D211" s="14">
        <f>D212</f>
        <v>400000</v>
      </c>
    </row>
    <row r="212" spans="2:4" ht="15">
      <c r="B212" s="15" t="s">
        <v>0</v>
      </c>
      <c r="C212" s="2">
        <v>400000</v>
      </c>
      <c r="D212" s="2">
        <v>400000</v>
      </c>
    </row>
    <row r="213" spans="2:4" ht="19.5" customHeight="1">
      <c r="B213" s="23" t="s">
        <v>8</v>
      </c>
      <c r="C213" s="23" t="s">
        <v>100</v>
      </c>
      <c r="D213" s="23" t="s">
        <v>101</v>
      </c>
    </row>
    <row r="214" spans="2:4" ht="25.5">
      <c r="B214" s="13" t="s">
        <v>93</v>
      </c>
      <c r="C214" s="14">
        <f>SUM(C215:C220)</f>
        <v>18600000</v>
      </c>
      <c r="D214" s="14">
        <f>SUM(D215:D220)</f>
        <v>19200000</v>
      </c>
    </row>
    <row r="215" spans="2:4" ht="15">
      <c r="B215" s="15" t="s">
        <v>0</v>
      </c>
      <c r="C215" s="2">
        <v>4000000</v>
      </c>
      <c r="D215" s="2">
        <v>4000000</v>
      </c>
    </row>
    <row r="216" spans="2:4" ht="15">
      <c r="B216" s="15" t="s">
        <v>3</v>
      </c>
      <c r="C216" s="2">
        <v>150000</v>
      </c>
      <c r="D216" s="2">
        <v>150000</v>
      </c>
    </row>
    <row r="217" spans="2:4" ht="15">
      <c r="B217" s="15" t="s">
        <v>20</v>
      </c>
      <c r="C217" s="2">
        <v>50000</v>
      </c>
      <c r="D217" s="2">
        <v>50000</v>
      </c>
    </row>
    <row r="218" spans="2:4" ht="15">
      <c r="B218" s="15" t="s">
        <v>1</v>
      </c>
      <c r="C218" s="2">
        <v>100000</v>
      </c>
      <c r="D218" s="2">
        <v>100000</v>
      </c>
    </row>
    <row r="219" spans="2:4" ht="15">
      <c r="B219" s="15" t="s">
        <v>21</v>
      </c>
      <c r="C219" s="2">
        <v>300000</v>
      </c>
      <c r="D219" s="2">
        <v>900000</v>
      </c>
    </row>
    <row r="220" spans="2:4" ht="15">
      <c r="B220" s="15" t="s">
        <v>4</v>
      </c>
      <c r="C220" s="2">
        <v>14000000</v>
      </c>
      <c r="D220" s="2">
        <v>14000000</v>
      </c>
    </row>
    <row r="221" spans="2:4" ht="15.75">
      <c r="B221" s="13" t="s">
        <v>94</v>
      </c>
      <c r="C221" s="14">
        <f>SUM(C222:C224)</f>
        <v>3390000</v>
      </c>
      <c r="D221" s="14">
        <f>SUM(D222:D224)</f>
        <v>3390000</v>
      </c>
    </row>
    <row r="222" spans="2:4" ht="15">
      <c r="B222" s="15" t="s">
        <v>0</v>
      </c>
      <c r="C222" s="2">
        <v>1190000</v>
      </c>
      <c r="D222" s="2">
        <v>1190000</v>
      </c>
    </row>
    <row r="223" spans="2:4" ht="22.5">
      <c r="B223" s="15" t="s">
        <v>7</v>
      </c>
      <c r="C223" s="2">
        <v>200000</v>
      </c>
      <c r="D223" s="2">
        <v>200000</v>
      </c>
    </row>
    <row r="224" spans="2:4" ht="15">
      <c r="B224" s="15" t="s">
        <v>5</v>
      </c>
      <c r="C224" s="2">
        <v>2000000</v>
      </c>
      <c r="D224" s="2">
        <v>2000000</v>
      </c>
    </row>
    <row r="225" spans="2:4" ht="25.5">
      <c r="B225" s="11" t="s">
        <v>91</v>
      </c>
      <c r="C225" s="12">
        <f>C226</f>
        <v>10650000</v>
      </c>
      <c r="D225" s="12">
        <f>D226</f>
        <v>14750000</v>
      </c>
    </row>
    <row r="226" spans="2:4" ht="15.75">
      <c r="B226" s="11" t="s">
        <v>117</v>
      </c>
      <c r="C226" s="12">
        <f>C227+C229+C233+C231</f>
        <v>10650000</v>
      </c>
      <c r="D226" s="12">
        <f>D227+D229+D233+D231</f>
        <v>14750000</v>
      </c>
    </row>
    <row r="227" spans="2:4" ht="15.75">
      <c r="B227" s="13" t="s">
        <v>52</v>
      </c>
      <c r="C227" s="14">
        <f>C228</f>
        <v>700000</v>
      </c>
      <c r="D227" s="14">
        <f>D228</f>
        <v>700000</v>
      </c>
    </row>
    <row r="228" spans="2:4" ht="15">
      <c r="B228" s="15" t="s">
        <v>21</v>
      </c>
      <c r="C228" s="2">
        <v>700000</v>
      </c>
      <c r="D228" s="2">
        <v>700000</v>
      </c>
    </row>
    <row r="229" spans="2:4" ht="25.5">
      <c r="B229" s="13" t="s">
        <v>99</v>
      </c>
      <c r="C229" s="14">
        <f>C230</f>
        <v>500000</v>
      </c>
      <c r="D229" s="14">
        <f>D230</f>
        <v>500000</v>
      </c>
    </row>
    <row r="230" spans="2:4" ht="15">
      <c r="B230" s="15" t="s">
        <v>0</v>
      </c>
      <c r="C230" s="2">
        <v>500000</v>
      </c>
      <c r="D230" s="2">
        <v>500000</v>
      </c>
    </row>
    <row r="231" spans="2:4" ht="25.5">
      <c r="B231" s="13" t="s">
        <v>71</v>
      </c>
      <c r="C231" s="14">
        <f>C232</f>
        <v>3000000</v>
      </c>
      <c r="D231" s="14">
        <f>D232</f>
        <v>7000000</v>
      </c>
    </row>
    <row r="232" spans="2:4" ht="15">
      <c r="B232" s="15" t="s">
        <v>4</v>
      </c>
      <c r="C232" s="2">
        <v>3000000</v>
      </c>
      <c r="D232" s="2">
        <v>7000000</v>
      </c>
    </row>
    <row r="233" spans="2:4" ht="15.75">
      <c r="B233" s="13" t="s">
        <v>79</v>
      </c>
      <c r="C233" s="14">
        <f>SUM(C234:C236)</f>
        <v>6450000</v>
      </c>
      <c r="D233" s="14">
        <f>SUM(D234:D236)</f>
        <v>6550000</v>
      </c>
    </row>
    <row r="234" spans="2:4" ht="15">
      <c r="B234" s="15" t="s">
        <v>0</v>
      </c>
      <c r="C234" s="2">
        <v>750000</v>
      </c>
      <c r="D234" s="2">
        <v>350000</v>
      </c>
    </row>
    <row r="235" spans="2:4" ht="15">
      <c r="B235" s="15" t="s">
        <v>21</v>
      </c>
      <c r="C235" s="2">
        <v>5000000</v>
      </c>
      <c r="D235" s="2">
        <v>5500000</v>
      </c>
    </row>
    <row r="236" spans="2:4" ht="15">
      <c r="B236" s="15" t="s">
        <v>5</v>
      </c>
      <c r="C236" s="2">
        <v>700000</v>
      </c>
      <c r="D236" s="2">
        <v>700000</v>
      </c>
    </row>
    <row r="237" spans="2:4" ht="15">
      <c r="B237" s="15"/>
      <c r="C237" s="2"/>
      <c r="D237" s="2"/>
    </row>
    <row r="238" spans="2:4" ht="15">
      <c r="B238" s="15"/>
      <c r="C238" s="2"/>
      <c r="D238" s="2"/>
    </row>
    <row r="239" spans="2:4" ht="21.75" customHeight="1">
      <c r="B239" s="25" t="s">
        <v>119</v>
      </c>
      <c r="C239" s="26">
        <v>3000000</v>
      </c>
      <c r="D239" s="26">
        <v>3000000</v>
      </c>
    </row>
    <row r="240" spans="2:4" ht="15">
      <c r="B240" s="15"/>
      <c r="C240" s="2"/>
      <c r="D240" s="2"/>
    </row>
    <row r="241" spans="2:4" ht="15">
      <c r="B241" s="15"/>
      <c r="C241" s="2"/>
      <c r="D241" s="2"/>
    </row>
    <row r="242" ht="15">
      <c r="B242" s="6" t="s">
        <v>64</v>
      </c>
    </row>
    <row r="244" spans="2:4" ht="28.5" customHeight="1">
      <c r="B244" s="29" t="s">
        <v>104</v>
      </c>
      <c r="C244" s="29"/>
      <c r="D244" s="29"/>
    </row>
    <row r="246" ht="15">
      <c r="B246" s="16" t="s">
        <v>105</v>
      </c>
    </row>
    <row r="247" ht="15">
      <c r="B247" s="16" t="s">
        <v>122</v>
      </c>
    </row>
    <row r="248" ht="15">
      <c r="B248" s="16" t="s">
        <v>123</v>
      </c>
    </row>
    <row r="250" spans="2:4" ht="15">
      <c r="B250"/>
      <c r="C250" s="16" t="s">
        <v>121</v>
      </c>
      <c r="D250" s="17"/>
    </row>
    <row r="251" spans="3:4" ht="15">
      <c r="C251" s="16" t="s">
        <v>120</v>
      </c>
      <c r="D251" s="16"/>
    </row>
    <row r="252" ht="17.25" customHeight="1">
      <c r="B252" s="24" t="s">
        <v>65</v>
      </c>
    </row>
    <row r="253" ht="15">
      <c r="B253" s="18" t="s">
        <v>66</v>
      </c>
    </row>
    <row r="254" ht="15">
      <c r="B254" s="18" t="s">
        <v>67</v>
      </c>
    </row>
    <row r="255" ht="15">
      <c r="B255" s="24" t="s">
        <v>76</v>
      </c>
    </row>
    <row r="256" ht="15">
      <c r="B256" s="24" t="s">
        <v>77</v>
      </c>
    </row>
    <row r="257" ht="15">
      <c r="B257" s="18" t="s">
        <v>68</v>
      </c>
    </row>
    <row r="258" ht="15">
      <c r="B258" s="18" t="s">
        <v>69</v>
      </c>
    </row>
    <row r="259" ht="15">
      <c r="B259" s="19" t="s">
        <v>70</v>
      </c>
    </row>
  </sheetData>
  <sheetProtection/>
  <mergeCells count="3">
    <mergeCell ref="B10:C10"/>
    <mergeCell ref="B39:D39"/>
    <mergeCell ref="B244:D244"/>
  </mergeCells>
  <printOptions/>
  <pageMargins left="0.35433070866141736" right="0.3937007874015748" top="0.4724409448818898" bottom="0.3937007874015748" header="0.2362204724409449" footer="0.15748031496062992"/>
  <pageSetup firstPageNumber="37" useFirstPageNumber="1" horizontalDpi="600" verticalDpi="600" orientation="portrait" paperSize="9" r:id="rId1"/>
  <headerFooter>
    <oddFooter>&amp;C&amp;P</oddFooter>
  </headerFooter>
  <rowBreaks count="5" manualBreakCount="5">
    <brk id="35" max="255" man="1"/>
    <brk id="77" max="255" man="1"/>
    <brk id="122" max="255" man="1"/>
    <brk id="171" max="255" man="1"/>
    <brk id="212" max="255" man="1"/>
  </rowBreaks>
  <ignoredErrors>
    <ignoredError sqref="C1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2015-12-10T15:10:58Z</cp:lastPrinted>
  <dcterms:created xsi:type="dcterms:W3CDTF">2010-11-05T11:46:14Z</dcterms:created>
  <dcterms:modified xsi:type="dcterms:W3CDTF">2016-01-04T12:48:11Z</dcterms:modified>
  <cp:category/>
  <cp:version/>
  <cp:contentType/>
  <cp:contentStatus/>
</cp:coreProperties>
</file>